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Arrondissementskamer\Varia\"/>
    </mc:Choice>
  </mc:AlternateContent>
  <workbookProtection workbookAlgorithmName="SHA-512" workbookHashValue="gFH5q/8byv437HmeJTp0HKku1OWqX1R+bMZngEYPxR+e6n09gLMRVzybh6WXoHwMIDu8TpoZbUXSsASvCsDPIQ==" workbookSaltValue="rrzc7+h/5HdNpKSUyoFwvg==" workbookSpinCount="100000" lockStructure="1"/>
  <bookViews>
    <workbookView xWindow="120" yWindow="75" windowWidth="24915" windowHeight="12300" firstSheet="1" activeTab="1"/>
  </bookViews>
  <sheets>
    <sheet name="Formule" sheetId="2" state="hidden" r:id="rId1"/>
    <sheet name="2016" sheetId="1" r:id="rId2"/>
  </sheets>
  <definedNames>
    <definedName name="Inkomen">'2016'!$B$3</definedName>
    <definedName name="Kinderen">'2016'!$B$5</definedName>
  </definedNames>
  <calcPr calcId="152511"/>
</workbook>
</file>

<file path=xl/calcChain.xml><?xml version="1.0" encoding="utf-8"?>
<calcChain xmlns="http://schemas.openxmlformats.org/spreadsheetml/2006/main">
  <c r="M1" i="1" l="1"/>
  <c r="B4" i="2"/>
  <c r="F4" i="2" s="1"/>
  <c r="D5" i="2" s="1"/>
  <c r="E5" i="2" s="1"/>
  <c r="B13" i="2"/>
  <c r="A14" i="2" s="1"/>
  <c r="B14" i="2"/>
  <c r="A15" i="2" s="1"/>
  <c r="B12" i="2"/>
  <c r="D12" i="2" s="1"/>
  <c r="B26" i="2"/>
  <c r="B25" i="2"/>
  <c r="A11" i="1"/>
  <c r="B6" i="2"/>
  <c r="F6" i="2" s="1"/>
  <c r="D7" i="2" s="1"/>
  <c r="E7" i="2" s="1"/>
  <c r="B5" i="2"/>
  <c r="A6" i="2" s="1"/>
  <c r="B3" i="2"/>
  <c r="D3" i="2" s="1"/>
  <c r="E3" i="2" s="1"/>
  <c r="A4" i="2" l="1"/>
  <c r="F5" i="2"/>
  <c r="D6" i="2" s="1"/>
  <c r="E6" i="2" s="1"/>
  <c r="F3" i="2"/>
  <c r="D4" i="2" s="1"/>
  <c r="E4" i="2" s="1"/>
  <c r="F12" i="2"/>
  <c r="D13" i="2" s="1"/>
  <c r="E13" i="2" s="1"/>
  <c r="A7" i="2"/>
  <c r="A13" i="2"/>
  <c r="F13" i="2"/>
  <c r="D14" i="2" s="1"/>
  <c r="E14" i="2" s="1"/>
  <c r="F14" i="2"/>
  <c r="D15" i="2" s="1"/>
  <c r="E15" i="2" s="1"/>
  <c r="A5" i="2"/>
  <c r="E12" i="2"/>
  <c r="E8" i="2" l="1"/>
  <c r="B9" i="1" s="1"/>
  <c r="D8" i="2"/>
  <c r="D16" i="2"/>
  <c r="E16" i="2"/>
  <c r="B7" i="1" s="1"/>
</calcChain>
</file>

<file path=xl/sharedStrings.xml><?xml version="1.0" encoding="utf-8"?>
<sst xmlns="http://schemas.openxmlformats.org/spreadsheetml/2006/main" count="17" uniqueCount="14">
  <si>
    <t>Welk gedeelte van een inkomen kan in beslag genomen worden?</t>
  </si>
  <si>
    <t>Vervangingsinkomen:</t>
  </si>
  <si>
    <t>Inkomen uit arbeid:</t>
  </si>
  <si>
    <t>Inkomsten uit arbeid</t>
  </si>
  <si>
    <t>%</t>
  </si>
  <si>
    <t>van</t>
  </si>
  <si>
    <t>tot</t>
  </si>
  <si>
    <t>Vervangingsinkomens</t>
  </si>
  <si>
    <t>Nettobedrag:</t>
  </si>
  <si>
    <t>Kinderen ten laste:</t>
  </si>
  <si>
    <t>De berekening is louter indicatief bedoeld. Het resultaat wordt u meegedeeld zonder enige aansprakelijkheid.</t>
  </si>
  <si>
    <t>Inkomen</t>
  </si>
  <si>
    <t>Kinderen</t>
  </si>
  <si>
    <t>Jaartal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</si>
</sst>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2" borderId="1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3" fontId="0" fillId="2" borderId="0" xfId="0" applyNumberFormat="1" applyFill="1" applyAlignment="1">
      <alignment horizontal="center"/>
    </xf>
    <xf numFmtId="4" fontId="1" fillId="0" borderId="0" xfId="0" applyNumberFormat="1" applyFont="1"/>
    <xf numFmtId="1" fontId="1" fillId="2" borderId="0" xfId="0" applyNumberFormat="1" applyFont="1" applyFill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3" sqref="A23"/>
    </sheetView>
  </sheetViews>
  <sheetFormatPr defaultColWidth="0" defaultRowHeight="15" zeroHeight="1" x14ac:dyDescent="0.25"/>
  <cols>
    <col min="1" max="1" width="21.7109375" customWidth="1"/>
    <col min="2" max="2" width="19" customWidth="1"/>
    <col min="3" max="3" width="12.85546875" customWidth="1"/>
    <col min="4" max="7" width="9.140625" customWidth="1"/>
    <col min="8" max="16384" width="9.140625" hidden="1"/>
  </cols>
  <sheetData>
    <row r="1" spans="1:6" x14ac:dyDescent="0.25">
      <c r="A1" t="s">
        <v>3</v>
      </c>
    </row>
    <row r="2" spans="1:6" x14ac:dyDescent="0.25">
      <c r="A2" t="s">
        <v>5</v>
      </c>
      <c r="B2" t="s">
        <v>6</v>
      </c>
      <c r="C2" t="s">
        <v>4</v>
      </c>
      <c r="F2" s="1"/>
    </row>
    <row r="3" spans="1:6" x14ac:dyDescent="0.25">
      <c r="A3" s="1">
        <v>0</v>
      </c>
      <c r="B3" s="1">
        <f>A19+(A23*Kinderen)</f>
        <v>1073</v>
      </c>
      <c r="C3" s="1">
        <v>0</v>
      </c>
      <c r="D3" s="1">
        <f>IF(Inkomen&lt;=B3,Inkomen,B3-A3)</f>
        <v>0</v>
      </c>
      <c r="E3" s="1">
        <f>D3*C3/100</f>
        <v>0</v>
      </c>
      <c r="F3" s="1">
        <f>Inkomen-B3</f>
        <v>-1073</v>
      </c>
    </row>
    <row r="4" spans="1:6" x14ac:dyDescent="0.25">
      <c r="A4" s="1">
        <f>B3+0.01</f>
        <v>1073.01</v>
      </c>
      <c r="B4" s="1">
        <f>A20+(Kinderen*A23)</f>
        <v>1153</v>
      </c>
      <c r="C4" s="1">
        <v>20</v>
      </c>
      <c r="D4" s="1">
        <f>IF(F3&lt;=0,0,IF(Inkomen &gt; B4,B4-A4+0.01,Inkomen-A4+0.01))</f>
        <v>0</v>
      </c>
      <c r="E4" s="1">
        <f>D4*C4/100</f>
        <v>0</v>
      </c>
      <c r="F4" s="1">
        <f>Inkomen-B4</f>
        <v>-1153</v>
      </c>
    </row>
    <row r="5" spans="1:6" x14ac:dyDescent="0.25">
      <c r="A5" s="1">
        <f>B4+0.01</f>
        <v>1153.01</v>
      </c>
      <c r="B5" s="1">
        <f>A21+(Kinderen*A23)</f>
        <v>1272</v>
      </c>
      <c r="C5" s="1">
        <v>30</v>
      </c>
      <c r="D5" s="1">
        <f>IF(F4&lt;=0,0,IF(Inkomen &gt; B5,B5-A5+0.01,Inkomen-A5+0.01))</f>
        <v>0</v>
      </c>
      <c r="E5" s="1">
        <f>D5*C5/100</f>
        <v>0</v>
      </c>
      <c r="F5" s="1">
        <f>Inkomen-B5</f>
        <v>-1272</v>
      </c>
    </row>
    <row r="6" spans="1:6" x14ac:dyDescent="0.25">
      <c r="A6" s="1">
        <f>B5+0.01</f>
        <v>1272.01</v>
      </c>
      <c r="B6" s="1">
        <f>A22+(Kinderen*A23)</f>
        <v>1391</v>
      </c>
      <c r="C6" s="1">
        <v>40</v>
      </c>
      <c r="D6" s="1">
        <f>IF(F5&lt;=0,0,IF(Inkomen &gt; B6,B6-A6+0.01,Inkomen-A6+0.01))</f>
        <v>0</v>
      </c>
      <c r="E6" s="1">
        <f>D6*C6/100</f>
        <v>0</v>
      </c>
      <c r="F6" s="1">
        <f>Inkomen-B6</f>
        <v>-1391</v>
      </c>
    </row>
    <row r="7" spans="1:6" x14ac:dyDescent="0.25">
      <c r="A7" s="1">
        <f>B6+0.01</f>
        <v>1391.01</v>
      </c>
      <c r="B7" s="1"/>
      <c r="C7" s="1">
        <v>100</v>
      </c>
      <c r="D7" s="1">
        <f>IF(F6&lt;=0,0,Inkomen-A7+0.01)</f>
        <v>0</v>
      </c>
      <c r="E7" s="1">
        <f>D7*C7/100</f>
        <v>0</v>
      </c>
      <c r="F7" s="1"/>
    </row>
    <row r="8" spans="1:6" x14ac:dyDescent="0.25">
      <c r="A8" s="1"/>
      <c r="B8" s="1"/>
      <c r="C8" s="1"/>
      <c r="D8" s="1">
        <f>SUM(D3:D7)</f>
        <v>0</v>
      </c>
      <c r="E8" s="11">
        <f>SUM(E3:E7)</f>
        <v>0</v>
      </c>
    </row>
    <row r="9" spans="1:6" x14ac:dyDescent="0.25"/>
    <row r="10" spans="1:6" x14ac:dyDescent="0.25">
      <c r="A10" t="s">
        <v>7</v>
      </c>
    </row>
    <row r="11" spans="1:6" x14ac:dyDescent="0.25">
      <c r="A11" t="s">
        <v>5</v>
      </c>
      <c r="B11" t="s">
        <v>6</v>
      </c>
      <c r="C11" t="s">
        <v>4</v>
      </c>
      <c r="F11" s="1"/>
    </row>
    <row r="12" spans="1:6" x14ac:dyDescent="0.25">
      <c r="A12" s="1">
        <v>0</v>
      </c>
      <c r="B12" s="1">
        <f>A19+(A23*Kinderen)</f>
        <v>1073</v>
      </c>
      <c r="C12" s="1">
        <v>0</v>
      </c>
      <c r="D12" s="1">
        <f>IF(Inkomen&lt;=B12,Inkomen,B12-A12)</f>
        <v>0</v>
      </c>
      <c r="E12" s="1">
        <f>D12*C12/100</f>
        <v>0</v>
      </c>
      <c r="F12" s="1">
        <f>Inkomen-B12</f>
        <v>-1073</v>
      </c>
    </row>
    <row r="13" spans="1:6" x14ac:dyDescent="0.25">
      <c r="A13" s="1">
        <f>B12+0.01</f>
        <v>1073.01</v>
      </c>
      <c r="B13" s="1">
        <f>A20+(A23*Kinderen)</f>
        <v>1153</v>
      </c>
      <c r="C13" s="1">
        <v>20</v>
      </c>
      <c r="D13" s="1">
        <f>IF(F12&lt;=0,0,IF(Inkomen &gt; B13,B13-A13+0.01,Inkomen-A13+0.01))</f>
        <v>0</v>
      </c>
      <c r="E13" s="1">
        <f>D13*C13/100</f>
        <v>0</v>
      </c>
      <c r="F13" s="1">
        <f>Inkomen-B13</f>
        <v>-1153</v>
      </c>
    </row>
    <row r="14" spans="1:6" x14ac:dyDescent="0.25">
      <c r="A14" s="1">
        <f>B13+0.01</f>
        <v>1153.01</v>
      </c>
      <c r="B14" s="1">
        <f>A22+(A23*Kinderen)</f>
        <v>1391</v>
      </c>
      <c r="C14" s="1">
        <v>40</v>
      </c>
      <c r="D14" s="1">
        <f>IF(F13&lt;=0,0,IF(Inkomen &gt; B14,B14-A14+0.01,Inkomen-A14+0.01))</f>
        <v>0</v>
      </c>
      <c r="E14" s="1">
        <f>D14*C14/100</f>
        <v>0</v>
      </c>
      <c r="F14" s="1">
        <f>Inkomen-B14</f>
        <v>-1391</v>
      </c>
    </row>
    <row r="15" spans="1:6" x14ac:dyDescent="0.25">
      <c r="A15" s="1">
        <f>B14+0.01</f>
        <v>1391.01</v>
      </c>
      <c r="B15" s="1"/>
      <c r="C15" s="1">
        <v>100</v>
      </c>
      <c r="D15" s="1">
        <f>IF(F14&lt;=0,0,Inkomen-A15+0.01)</f>
        <v>0</v>
      </c>
      <c r="E15" s="1">
        <f>D15*C15/100</f>
        <v>0</v>
      </c>
      <c r="F15" s="1"/>
    </row>
    <row r="16" spans="1:6" x14ac:dyDescent="0.25">
      <c r="A16" s="1"/>
      <c r="B16" s="1"/>
      <c r="C16" s="1"/>
      <c r="D16" s="1">
        <f>SUM(D11:D15)</f>
        <v>0</v>
      </c>
      <c r="E16" s="11">
        <f>SUM(E12:E15)</f>
        <v>0</v>
      </c>
    </row>
    <row r="17" spans="1:2" x14ac:dyDescent="0.25"/>
    <row r="18" spans="1:2" x14ac:dyDescent="0.25"/>
    <row r="19" spans="1:2" x14ac:dyDescent="0.25">
      <c r="A19" s="10">
        <v>1073</v>
      </c>
    </row>
    <row r="20" spans="1:2" x14ac:dyDescent="0.25">
      <c r="A20" s="10">
        <v>1153</v>
      </c>
    </row>
    <row r="21" spans="1:2" x14ac:dyDescent="0.25">
      <c r="A21" s="10">
        <v>1272</v>
      </c>
    </row>
    <row r="22" spans="1:2" x14ac:dyDescent="0.25">
      <c r="A22" s="10">
        <v>1391</v>
      </c>
    </row>
    <row r="23" spans="1:2" x14ac:dyDescent="0.25">
      <c r="A23" s="10">
        <v>66</v>
      </c>
    </row>
    <row r="24" spans="1:2" x14ac:dyDescent="0.25"/>
    <row r="25" spans="1:2" x14ac:dyDescent="0.25">
      <c r="A25" t="s">
        <v>11</v>
      </c>
      <c r="B25">
        <f>Inkomen</f>
        <v>0</v>
      </c>
    </row>
    <row r="26" spans="1:2" x14ac:dyDescent="0.25">
      <c r="A26" t="s">
        <v>12</v>
      </c>
      <c r="B26">
        <f>Kinderen</f>
        <v>0</v>
      </c>
    </row>
    <row r="27" spans="1:2" x14ac:dyDescent="0.25">
      <c r="A27" t="s">
        <v>13</v>
      </c>
      <c r="B27" s="12">
        <v>2016</v>
      </c>
    </row>
    <row r="28" spans="1:2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showRowColHeaders="0" tabSelected="1" workbookViewId="0">
      <selection activeCell="B5" sqref="B5"/>
    </sheetView>
  </sheetViews>
  <sheetFormatPr defaultColWidth="0" defaultRowHeight="15" zeroHeight="1" x14ac:dyDescent="0.25"/>
  <cols>
    <col min="1" max="1" width="27.5703125" customWidth="1"/>
    <col min="2" max="2" width="16" customWidth="1"/>
    <col min="3" max="17" width="9.140625" customWidth="1"/>
    <col min="18" max="16384" width="9.140625" hidden="1"/>
  </cols>
  <sheetData>
    <row r="1" spans="1:17" s="2" customFormat="1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>
        <f>Formule!B27</f>
        <v>2016</v>
      </c>
      <c r="N1" s="14"/>
      <c r="O1" s="14"/>
      <c r="P1" s="14"/>
      <c r="Q1" s="14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N2" s="14"/>
      <c r="O2" s="14"/>
      <c r="P2" s="14"/>
      <c r="Q2" s="14"/>
    </row>
    <row r="3" spans="1:17" x14ac:dyDescent="0.25">
      <c r="A3" s="4" t="s">
        <v>8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4"/>
      <c r="N3" s="14"/>
      <c r="O3" s="14"/>
      <c r="P3" s="14"/>
      <c r="Q3" s="14"/>
    </row>
    <row r="4" spans="1:17" x14ac:dyDescent="0.25">
      <c r="A4" s="4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14"/>
      <c r="N4" s="14"/>
      <c r="O4" s="14"/>
      <c r="P4" s="14"/>
      <c r="Q4" s="14"/>
    </row>
    <row r="5" spans="1:17" x14ac:dyDescent="0.25">
      <c r="A5" s="4" t="s">
        <v>9</v>
      </c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14"/>
      <c r="N5" s="14"/>
      <c r="O5" s="14"/>
      <c r="P5" s="14"/>
      <c r="Q5" s="14"/>
    </row>
    <row r="6" spans="1:17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 t="s">
        <v>1</v>
      </c>
      <c r="B7" s="8">
        <f>IF(Formule!E16&lt;0,0,Formule!E16)</f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 t="s">
        <v>2</v>
      </c>
      <c r="B9" s="8">
        <f>IF(Formule!E8&lt;0,0,Formule!E8)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1" customHeight="1" x14ac:dyDescent="0.25">
      <c r="A11" s="9" t="str">
        <f>IF(Inkomen&gt;0,"Voor onderhoudsverplichtingen gelden de beperkingen niet." &amp; " In dat geval kan het volledige bedrag van " &amp; Inkomen &amp; " euro in beslag genomen worden.","")</f>
        <v/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41.25" customHeight="1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idden="1" x14ac:dyDescent="0.25"/>
    <row r="14" spans="1:17" hidden="1" x14ac:dyDescent="0.25"/>
    <row r="15" spans="1:17" hidden="1" x14ac:dyDescent="0.25"/>
    <row r="16" spans="1:1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sheetProtection algorithmName="SHA-512" hashValue="FRHqZhXlvaqFa9PTwEOdfCwPfnhW6FTk3Dv+m3HUHN2RBXz14ifXpwc4ipNZKlk8e6m2iqoaOIBrGTD37e4bGQ==" saltValue="m6eK3eWAuWycsSBdzJSmFw==" spinCount="100000" sheet="1" objects="1" scenarios="1" selectLockedCells="1"/>
  <mergeCells count="1">
    <mergeCell ref="M1:Q5"/>
  </mergeCells>
  <dataValidations xWindow="385" yWindow="262" count="2">
    <dataValidation type="decimal" operator="greaterThanOrEqual" allowBlank="1" showErrorMessage="1" error="U moet een positief getal inbrengen." prompt="Breng het nettobedrag van het inkomen in." sqref="B3">
      <formula1>0</formula1>
    </dataValidation>
    <dataValidation type="whole" operator="greaterThanOrEqual" allowBlank="1" showErrorMessage="1" error="U moet een positief geheel getal inbrengen." prompt="Hoeveel kinderen ten laste zijn er?" sqref="B5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FA4F4E38C034A9B0F06EF9C2A63BD" ma:contentTypeVersion="10" ma:contentTypeDescription="Een nieuw document maken." ma:contentTypeScope="" ma:versionID="a8011d0c7cc72aec338b1cce6759d0a9">
  <xsd:schema xmlns:xsd="http://www.w3.org/2001/XMLSchema" xmlns:xs="http://www.w3.org/2001/XMLSchema" xmlns:p="http://schemas.microsoft.com/office/2006/metadata/properties" xmlns:ns2="8c2ec0c0-81b2-4fa4-acd3-c9c977bda964" targetNamespace="http://schemas.microsoft.com/office/2006/metadata/properties" ma:root="true" ma:fieldsID="474b50567b76452553382ceb99cab096" ns2:_="">
    <xsd:import namespace="8c2ec0c0-81b2-4fa4-acd3-c9c977bda9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ec0c0-81b2-4fa4-acd3-c9c977bda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101A9A-587F-495B-A947-B551F21AC982}"/>
</file>

<file path=customXml/itemProps2.xml><?xml version="1.0" encoding="utf-8"?>
<ds:datastoreItem xmlns:ds="http://schemas.openxmlformats.org/officeDocument/2006/customXml" ds:itemID="{9BAAFEB9-1B62-49BD-BBC7-D3E8650F2722}"/>
</file>

<file path=customXml/itemProps3.xml><?xml version="1.0" encoding="utf-8"?>
<ds:datastoreItem xmlns:ds="http://schemas.openxmlformats.org/officeDocument/2006/customXml" ds:itemID="{8C54B01B-3F0F-4284-83B9-E751F633C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Formule</vt:lpstr>
      <vt:lpstr>2016</vt:lpstr>
      <vt:lpstr>Inkomen</vt:lpstr>
      <vt:lpstr>Kinderen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Horsten</dc:creator>
  <cp:lastModifiedBy>Jan Horsten</cp:lastModifiedBy>
  <dcterms:created xsi:type="dcterms:W3CDTF">2010-12-30T16:05:49Z</dcterms:created>
  <dcterms:modified xsi:type="dcterms:W3CDTF">2015-12-17T13:03:51Z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0x0101006EFFA4F4E38C034A9B0F06EF9C2A63BD</vt:lpwstr>
  </property>
  <property fmtid="{D5CDD505-2E9C-101B-9397-08002B2CF9AE}" pid="3" name="Order">
    <vt:r8>88800</vt:r8>
  </property>
</Properties>
</file>