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dwantw.sharepoint.com/sites/JanData/Gedeelde documenten/General/Excel/Arrondissementskamer/Varia/"/>
    </mc:Choice>
  </mc:AlternateContent>
  <xr:revisionPtr revIDLastSave="26" documentId="8_{CEB530F6-1216-4952-951D-184B9865CD9A}" xr6:coauthVersionLast="47" xr6:coauthVersionMax="47" xr10:uidLastSave="{185F9B5C-9262-40B3-B913-4A68BD1D33EF}"/>
  <workbookProtection workbookAlgorithmName="SHA-512" workbookHashValue="JCyMuxlXVoiteFjPKtZe0GFhoE1zW16SWkEKi5d6egSxHZ05ChOS9lL+m2EVvc7Eg7lfltC299xgL7MnOKJ2Ig==" workbookSaltValue="oYT/JDHXnJ/tjFMBarkgfg==" workbookSpinCount="100000" lockStructure="1"/>
  <bookViews>
    <workbookView xWindow="-120" yWindow="-120" windowWidth="29040" windowHeight="15720" firstSheet="1" activeTab="1" xr2:uid="{00000000-000D-0000-FFFF-FFFF00000000}"/>
  </bookViews>
  <sheets>
    <sheet name="Formule" sheetId="2" state="hidden" r:id="rId1"/>
    <sheet name="2026" sheetId="1" r:id="rId2"/>
  </sheets>
  <definedNames>
    <definedName name="Inkomen">'2026'!$B$3</definedName>
    <definedName name="Kinderen">'2026'!$B$5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" i="1" l="1"/>
  <c r="B4" i="2" l="1"/>
  <c r="F4" i="2" s="1"/>
  <c r="B13" i="2"/>
  <c r="A14" i="2" s="1"/>
  <c r="B14" i="2"/>
  <c r="A15" i="2" s="1"/>
  <c r="B12" i="2"/>
  <c r="D12" i="2" s="1"/>
  <c r="B26" i="2"/>
  <c r="B25" i="2"/>
  <c r="A11" i="1"/>
  <c r="B6" i="2"/>
  <c r="F6" i="2" s="1"/>
  <c r="B5" i="2"/>
  <c r="A6" i="2" s="1"/>
  <c r="B3" i="2"/>
  <c r="D3" i="2" s="1"/>
  <c r="E3" i="2" s="1"/>
  <c r="A4" i="2" l="1"/>
  <c r="F5" i="2"/>
  <c r="D6" i="2" s="1"/>
  <c r="E6" i="2" s="1"/>
  <c r="F3" i="2"/>
  <c r="F12" i="2"/>
  <c r="A7" i="2"/>
  <c r="D7" i="2" s="1"/>
  <c r="E7" i="2" s="1"/>
  <c r="A13" i="2"/>
  <c r="F13" i="2"/>
  <c r="D14" i="2" s="1"/>
  <c r="E14" i="2" s="1"/>
  <c r="F14" i="2"/>
  <c r="D15" i="2" s="1"/>
  <c r="E15" i="2" s="1"/>
  <c r="A5" i="2"/>
  <c r="D5" i="2" s="1"/>
  <c r="E5" i="2" s="1"/>
  <c r="E12" i="2"/>
  <c r="D13" i="2" l="1"/>
  <c r="E13" i="2" s="1"/>
  <c r="E16" i="2" s="1"/>
  <c r="B7" i="1" s="1"/>
  <c r="D4" i="2"/>
  <c r="E4" i="2" s="1"/>
  <c r="E8" i="2" s="1"/>
  <c r="B9" i="1" s="1"/>
  <c r="D16" i="2" l="1"/>
  <c r="D8" i="2"/>
</calcChain>
</file>

<file path=xl/sharedStrings.xml><?xml version="1.0" encoding="utf-8"?>
<sst xmlns="http://schemas.openxmlformats.org/spreadsheetml/2006/main" count="17" uniqueCount="14">
  <si>
    <t>Welk gedeelte van een inkomen kan in beslag genomen worden?</t>
  </si>
  <si>
    <t>Vervangingsinkomen:</t>
  </si>
  <si>
    <t>Inkomen uit arbeid:</t>
  </si>
  <si>
    <t>Inkomsten uit arbeid</t>
  </si>
  <si>
    <t>%</t>
  </si>
  <si>
    <t>van</t>
  </si>
  <si>
    <t>tot</t>
  </si>
  <si>
    <t>Vervangingsinkomens</t>
  </si>
  <si>
    <t>Nettobedrag:</t>
  </si>
  <si>
    <t>Kinderen ten laste:</t>
  </si>
  <si>
    <t>De berekening is louter indicatief bedoeld. Het resultaat wordt u meegedeeld zonder enige aansprakelijkheid.</t>
  </si>
  <si>
    <t>Inkomen</t>
  </si>
  <si>
    <t>Kinderen</t>
  </si>
  <si>
    <t>Jaartal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</si>
</sst>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7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4" fontId="0" fillId="0" borderId="0" xfId="0" applyNumberFormat="1"/>
    <xf numFmtId="0" fontId="2" fillId="0" borderId="0" xfId="0" applyFont="1"/>
    <xf numFmtId="0" fontId="2" fillId="0" borderId="0" xfId="0" applyFont="1" applyProtection="1">
      <protection hidden="1"/>
    </xf>
    <xf numFmtId="0" fontId="0" fillId="0" borderId="0" xfId="0" applyProtection="1">
      <protection hidden="1"/>
    </xf>
    <xf numFmtId="164" fontId="0" fillId="2" borderId="1" xfId="0" applyNumberFormat="1" applyFill="1" applyBorder="1" applyAlignment="1" applyProtection="1">
      <alignment horizontal="center"/>
      <protection locked="0" hidden="1"/>
    </xf>
    <xf numFmtId="0" fontId="0" fillId="0" borderId="0" xfId="0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locked="0" hidden="1"/>
    </xf>
    <xf numFmtId="164" fontId="0" fillId="0" borderId="0" xfId="0" applyNumberFormat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3" fontId="0" fillId="2" borderId="0" xfId="0" applyNumberFormat="1" applyFill="1" applyAlignment="1">
      <alignment horizontal="center"/>
    </xf>
    <xf numFmtId="4" fontId="1" fillId="0" borderId="0" xfId="0" applyNumberFormat="1" applyFont="1"/>
    <xf numFmtId="1" fontId="1" fillId="2" borderId="0" xfId="0" applyNumberFormat="1" applyFont="1" applyFill="1" applyAlignment="1" applyProtection="1">
      <alignment horizontal="right"/>
      <protection locked="0"/>
    </xf>
    <xf numFmtId="1" fontId="3" fillId="0" borderId="0" xfId="0" applyNumberFormat="1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8"/>
  <sheetViews>
    <sheetView workbookViewId="0">
      <selection activeCell="A23" sqref="A23"/>
    </sheetView>
  </sheetViews>
  <sheetFormatPr defaultColWidth="0" defaultRowHeight="15" zeroHeight="1" x14ac:dyDescent="0.25"/>
  <cols>
    <col min="1" max="1" width="21.7109375" customWidth="1"/>
    <col min="2" max="2" width="19" customWidth="1"/>
    <col min="3" max="3" width="12.85546875" customWidth="1"/>
    <col min="4" max="7" width="9.140625" customWidth="1"/>
    <col min="8" max="16384" width="9.140625" hidden="1"/>
  </cols>
  <sheetData>
    <row r="1" spans="1:6" x14ac:dyDescent="0.25">
      <c r="A1" t="s">
        <v>3</v>
      </c>
    </row>
    <row r="2" spans="1:6" x14ac:dyDescent="0.25">
      <c r="A2" t="s">
        <v>5</v>
      </c>
      <c r="B2" t="s">
        <v>6</v>
      </c>
      <c r="C2" t="s">
        <v>4</v>
      </c>
      <c r="F2" s="1"/>
    </row>
    <row r="3" spans="1:6" x14ac:dyDescent="0.25">
      <c r="A3" s="1">
        <v>0</v>
      </c>
      <c r="B3" s="1">
        <f>A19+(A23*Kinderen)</f>
        <v>1419</v>
      </c>
      <c r="C3" s="1">
        <v>0</v>
      </c>
      <c r="D3" s="1">
        <f>IF(Inkomen&lt;=B3,Inkomen,B3-A3)</f>
        <v>0</v>
      </c>
      <c r="E3" s="1">
        <f>D3*C3/100</f>
        <v>0</v>
      </c>
      <c r="F3" s="1">
        <f>Inkomen-B3</f>
        <v>-1419</v>
      </c>
    </row>
    <row r="4" spans="1:6" x14ac:dyDescent="0.25">
      <c r="A4" s="1">
        <f>B3+0.01</f>
        <v>1419.01</v>
      </c>
      <c r="B4" s="1">
        <f>A20+(Kinderen*A23)</f>
        <v>1524</v>
      </c>
      <c r="C4" s="1">
        <v>20</v>
      </c>
      <c r="D4" s="1">
        <f>IF(F3&lt;=0,0,IF(Inkomen &gt; B4,B4-A4+0.01,Inkomen-A4+0.01))</f>
        <v>0</v>
      </c>
      <c r="E4" s="1">
        <f>D4*C4/100</f>
        <v>0</v>
      </c>
      <c r="F4" s="1">
        <f>Inkomen-B4</f>
        <v>-1524</v>
      </c>
    </row>
    <row r="5" spans="1:6" x14ac:dyDescent="0.25">
      <c r="A5" s="1">
        <f>B4+0.01</f>
        <v>1524.01</v>
      </c>
      <c r="B5" s="1">
        <f>A21+(Kinderen*A23)</f>
        <v>1682</v>
      </c>
      <c r="C5" s="1">
        <v>30</v>
      </c>
      <c r="D5" s="1">
        <f>IF(F4&lt;=0,0,IF(Inkomen &gt; B5,B5-A5+0.01,Inkomen-A5+0.01))</f>
        <v>0</v>
      </c>
      <c r="E5" s="1">
        <f>D5*C5/100</f>
        <v>0</v>
      </c>
      <c r="F5" s="1">
        <f>Inkomen-B5</f>
        <v>-1682</v>
      </c>
    </row>
    <row r="6" spans="1:6" x14ac:dyDescent="0.25">
      <c r="A6" s="1">
        <f>B5+0.01</f>
        <v>1682.01</v>
      </c>
      <c r="B6" s="1">
        <f>A22+(Kinderen*A23)</f>
        <v>1839</v>
      </c>
      <c r="C6" s="1">
        <v>40</v>
      </c>
      <c r="D6" s="1">
        <f>IF(F5&lt;=0,0,IF(Inkomen &gt; B6,B6-A6+0.01,Inkomen-A6+0.01))</f>
        <v>0</v>
      </c>
      <c r="E6" s="1">
        <f>D6*C6/100</f>
        <v>0</v>
      </c>
      <c r="F6" s="1">
        <f>Inkomen-B6</f>
        <v>-1839</v>
      </c>
    </row>
    <row r="7" spans="1:6" x14ac:dyDescent="0.25">
      <c r="A7" s="1">
        <f>B6+0.01</f>
        <v>1839.01</v>
      </c>
      <c r="B7" s="1"/>
      <c r="C7" s="1">
        <v>100</v>
      </c>
      <c r="D7" s="1">
        <f>IF(F6&lt;=0,0,Inkomen-A7+0.01)</f>
        <v>0</v>
      </c>
      <c r="E7" s="1">
        <f>D7*C7/100</f>
        <v>0</v>
      </c>
      <c r="F7" s="1"/>
    </row>
    <row r="8" spans="1:6" x14ac:dyDescent="0.25">
      <c r="A8" s="1"/>
      <c r="B8" s="1"/>
      <c r="C8" s="1"/>
      <c r="D8" s="1">
        <f>SUM(D3:D7)</f>
        <v>0</v>
      </c>
      <c r="E8" s="11">
        <f>SUM(E3:E7)</f>
        <v>0</v>
      </c>
    </row>
    <row r="9" spans="1:6" x14ac:dyDescent="0.25"/>
    <row r="10" spans="1:6" x14ac:dyDescent="0.25">
      <c r="A10" t="s">
        <v>7</v>
      </c>
    </row>
    <row r="11" spans="1:6" x14ac:dyDescent="0.25">
      <c r="A11" t="s">
        <v>5</v>
      </c>
      <c r="B11" t="s">
        <v>6</v>
      </c>
      <c r="C11" t="s">
        <v>4</v>
      </c>
      <c r="F11" s="1"/>
    </row>
    <row r="12" spans="1:6" x14ac:dyDescent="0.25">
      <c r="A12" s="1">
        <v>0</v>
      </c>
      <c r="B12" s="1">
        <f>A19+(A23*Kinderen)</f>
        <v>1419</v>
      </c>
      <c r="C12" s="1">
        <v>0</v>
      </c>
      <c r="D12" s="1">
        <f>IF(Inkomen&lt;=B12,Inkomen,B12-A12)</f>
        <v>0</v>
      </c>
      <c r="E12" s="1">
        <f>D12*C12/100</f>
        <v>0</v>
      </c>
      <c r="F12" s="1">
        <f>Inkomen-B12</f>
        <v>-1419</v>
      </c>
    </row>
    <row r="13" spans="1:6" x14ac:dyDescent="0.25">
      <c r="A13" s="1">
        <f>B12+0.01</f>
        <v>1419.01</v>
      </c>
      <c r="B13" s="1">
        <f>A20+(A23*Kinderen)</f>
        <v>1524</v>
      </c>
      <c r="C13" s="1">
        <v>20</v>
      </c>
      <c r="D13" s="1">
        <f>IF(F12&lt;=0,0,IF(Inkomen &gt; B13,B13-A13+0.01,Inkomen-A13+0.01))</f>
        <v>0</v>
      </c>
      <c r="E13" s="1">
        <f>D13*C13/100</f>
        <v>0</v>
      </c>
      <c r="F13" s="1">
        <f>Inkomen-B13</f>
        <v>-1524</v>
      </c>
    </row>
    <row r="14" spans="1:6" x14ac:dyDescent="0.25">
      <c r="A14" s="1">
        <f>B13+0.01</f>
        <v>1524.01</v>
      </c>
      <c r="B14" s="1">
        <f>A22+(A23*Kinderen)</f>
        <v>1839</v>
      </c>
      <c r="C14" s="1">
        <v>40</v>
      </c>
      <c r="D14" s="1">
        <f>IF(F13&lt;=0,0,IF(Inkomen &gt; B14,B14-A14+0.01,Inkomen-A14+0.01))</f>
        <v>0</v>
      </c>
      <c r="E14" s="1">
        <f>D14*C14/100</f>
        <v>0</v>
      </c>
      <c r="F14" s="1">
        <f>Inkomen-B14</f>
        <v>-1839</v>
      </c>
    </row>
    <row r="15" spans="1:6" x14ac:dyDescent="0.25">
      <c r="A15" s="1">
        <f>B14+0.01</f>
        <v>1839.01</v>
      </c>
      <c r="B15" s="1"/>
      <c r="C15" s="1">
        <v>100</v>
      </c>
      <c r="D15" s="1">
        <f>IF(F14&lt;=0,0,Inkomen-A15+0.01)</f>
        <v>0</v>
      </c>
      <c r="E15" s="1">
        <f>D15*C15/100</f>
        <v>0</v>
      </c>
      <c r="F15" s="1"/>
    </row>
    <row r="16" spans="1:6" x14ac:dyDescent="0.25">
      <c r="A16" s="1"/>
      <c r="B16" s="1"/>
      <c r="C16" s="1"/>
      <c r="D16" s="1">
        <f>SUM(D11:D15)</f>
        <v>0</v>
      </c>
      <c r="E16" s="11">
        <f>SUM(E12:E15)</f>
        <v>0</v>
      </c>
    </row>
    <row r="17" spans="1:2" x14ac:dyDescent="0.25"/>
    <row r="18" spans="1:2" x14ac:dyDescent="0.25"/>
    <row r="19" spans="1:2" x14ac:dyDescent="0.25">
      <c r="A19" s="10">
        <v>1419</v>
      </c>
    </row>
    <row r="20" spans="1:2" x14ac:dyDescent="0.25">
      <c r="A20" s="10">
        <v>1524</v>
      </c>
    </row>
    <row r="21" spans="1:2" x14ac:dyDescent="0.25">
      <c r="A21" s="10">
        <v>1682</v>
      </c>
    </row>
    <row r="22" spans="1:2" x14ac:dyDescent="0.25">
      <c r="A22" s="10">
        <v>1839</v>
      </c>
    </row>
    <row r="23" spans="1:2" x14ac:dyDescent="0.25">
      <c r="A23" s="10">
        <v>88</v>
      </c>
    </row>
    <row r="24" spans="1:2" x14ac:dyDescent="0.25"/>
    <row r="25" spans="1:2" x14ac:dyDescent="0.25">
      <c r="A25" t="s">
        <v>11</v>
      </c>
      <c r="B25">
        <f>Inkomen</f>
        <v>0</v>
      </c>
    </row>
    <row r="26" spans="1:2" x14ac:dyDescent="0.25">
      <c r="A26" t="s">
        <v>12</v>
      </c>
      <c r="B26">
        <f>Kinderen</f>
        <v>0</v>
      </c>
    </row>
    <row r="27" spans="1:2" x14ac:dyDescent="0.25">
      <c r="A27" t="s">
        <v>13</v>
      </c>
      <c r="B27" s="12">
        <v>2026</v>
      </c>
    </row>
    <row r="28" spans="1:2" x14ac:dyDescent="0.25"/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2"/>
  <sheetViews>
    <sheetView showGridLines="0" showRowColHeaders="0" tabSelected="1" workbookViewId="0">
      <selection activeCell="B3" sqref="B3"/>
    </sheetView>
  </sheetViews>
  <sheetFormatPr defaultColWidth="0" defaultRowHeight="15" zeroHeight="1" x14ac:dyDescent="0.25"/>
  <cols>
    <col min="1" max="1" width="27.5703125" customWidth="1"/>
    <col min="2" max="2" width="16" customWidth="1"/>
    <col min="3" max="17" width="9.140625" customWidth="1"/>
    <col min="18" max="16384" width="9.140625" hidden="1"/>
  </cols>
  <sheetData>
    <row r="1" spans="1:17" s="2" customFormat="1" ht="23.25" x14ac:dyDescent="0.3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13">
        <f>Formule!B27</f>
        <v>2026</v>
      </c>
      <c r="N1" s="14"/>
      <c r="O1" s="14"/>
      <c r="P1" s="14"/>
      <c r="Q1" s="14"/>
    </row>
    <row r="2" spans="1:17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14"/>
      <c r="N2" s="14"/>
      <c r="O2" s="14"/>
      <c r="P2" s="14"/>
      <c r="Q2" s="14"/>
    </row>
    <row r="3" spans="1:17" x14ac:dyDescent="0.25">
      <c r="A3" s="4" t="s">
        <v>8</v>
      </c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14"/>
      <c r="N3" s="14"/>
      <c r="O3" s="14"/>
      <c r="P3" s="14"/>
      <c r="Q3" s="14"/>
    </row>
    <row r="4" spans="1:17" x14ac:dyDescent="0.25">
      <c r="A4" s="4"/>
      <c r="B4" s="6"/>
      <c r="C4" s="4"/>
      <c r="D4" s="4"/>
      <c r="E4" s="4"/>
      <c r="F4" s="4"/>
      <c r="G4" s="4"/>
      <c r="H4" s="4"/>
      <c r="I4" s="4"/>
      <c r="J4" s="4"/>
      <c r="K4" s="4"/>
      <c r="L4" s="4"/>
      <c r="M4" s="14"/>
      <c r="N4" s="14"/>
      <c r="O4" s="14"/>
      <c r="P4" s="14"/>
      <c r="Q4" s="14"/>
    </row>
    <row r="5" spans="1:17" x14ac:dyDescent="0.25">
      <c r="A5" s="4" t="s">
        <v>9</v>
      </c>
      <c r="B5" s="7"/>
      <c r="C5" s="4"/>
      <c r="D5" s="4"/>
      <c r="E5" s="4"/>
      <c r="F5" s="4"/>
      <c r="G5" s="4"/>
      <c r="H5" s="4"/>
      <c r="I5" s="4"/>
      <c r="J5" s="4"/>
      <c r="K5" s="4"/>
      <c r="L5" s="4"/>
      <c r="M5" s="14"/>
      <c r="N5" s="14"/>
      <c r="O5" s="14"/>
      <c r="P5" s="14"/>
      <c r="Q5" s="14"/>
    </row>
    <row r="6" spans="1:17" x14ac:dyDescent="0.25">
      <c r="A6" s="4"/>
      <c r="B6" s="6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4" t="s">
        <v>1</v>
      </c>
      <c r="B7" s="8">
        <f>IF(Formule!E16&lt;0,0,Formule!E16)</f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/>
      <c r="B8" s="6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4" t="s">
        <v>2</v>
      </c>
      <c r="B9" s="8">
        <f>IF(Formule!E8&lt;0,0,Formule!E8)</f>
        <v>0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ht="21" customHeight="1" x14ac:dyDescent="0.25">
      <c r="A11" s="9" t="str">
        <f>IF(Inkomen&gt;0,"Voor onderhoudsverplichtingen gelden de beperkingen niet." &amp; " In dat geval kan het volledige bedrag van " &amp; Inkomen &amp; " euro in beslag genomen worden.","")</f>
        <v/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41.25" customHeight="1" x14ac:dyDescent="0.25">
      <c r="A12" s="4" t="s">
        <v>10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</sheetData>
  <sheetProtection algorithmName="SHA-512" hashValue="9fqxSfH4s3d96fznWmv/zgd4i8zTRrFuNdPmxhKFw+A5PB+Rv9zBlOFYGKScM9HE9dBHeQuVz6rNzr00xc8g4g==" saltValue="P4hih9HDZ/l81Sm+5neAjw==" spinCount="100000" sheet="1" objects="1" scenarios="1" selectLockedCells="1"/>
  <mergeCells count="1">
    <mergeCell ref="M1:Q5"/>
  </mergeCells>
  <dataValidations xWindow="385" yWindow="262" count="2">
    <dataValidation type="decimal" operator="greaterThanOrEqual" allowBlank="1" showErrorMessage="1" error="U moet een positief getal inbrengen." prompt="Breng het nettobedrag van het inkomen in." sqref="B3" xr:uid="{00000000-0002-0000-0100-000000000000}">
      <formula1>0</formula1>
    </dataValidation>
    <dataValidation type="whole" operator="greaterThanOrEqual" allowBlank="1" showErrorMessage="1" error="U moet een positief geheel getal inbrengen." prompt="Hoeveel kinderen ten laste zijn er?" sqref="B5" xr:uid="{00000000-0002-0000-0100-000001000000}">
      <formula1>0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2ec0c0-81b2-4fa4-acd3-c9c977bda964">
      <Terms xmlns="http://schemas.microsoft.com/office/infopath/2007/PartnerControls"/>
    </lcf76f155ced4ddcb4097134ff3c332f>
    <TaxCatchAll xmlns="8cddfe7a-d0da-4083-8e3b-032210790ca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FFA4F4E38C034A9B0F06EF9C2A63BD" ma:contentTypeVersion="16" ma:contentTypeDescription="Een nieuw document maken." ma:contentTypeScope="" ma:versionID="74496844f764482415e5b143bb3259d1">
  <xsd:schema xmlns:xsd="http://www.w3.org/2001/XMLSchema" xmlns:xs="http://www.w3.org/2001/XMLSchema" xmlns:p="http://schemas.microsoft.com/office/2006/metadata/properties" xmlns:ns2="8c2ec0c0-81b2-4fa4-acd3-c9c977bda964" xmlns:ns3="8cddfe7a-d0da-4083-8e3b-032210790ca8" targetNamespace="http://schemas.microsoft.com/office/2006/metadata/properties" ma:root="true" ma:fieldsID="80786e9193258fb7f929a3e435d45096" ns2:_="" ns3:_="">
    <xsd:import namespace="8c2ec0c0-81b2-4fa4-acd3-c9c977bda964"/>
    <xsd:import namespace="8cddfe7a-d0da-4083-8e3b-032210790c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2ec0c0-81b2-4fa4-acd3-c9c977bda9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69c9e5ba-afa3-4dce-ba85-9ca23c416f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ddfe7a-d0da-4083-8e3b-032210790ca8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3c2e33d9-489f-4494-8fe7-000a1e0a1854}" ma:internalName="TaxCatchAll" ma:showField="CatchAllData" ma:web="8cddfe7a-d0da-4083-8e3b-032210790c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9A43F1-847E-43E9-9CA3-8AAA619C7CCA}">
  <ds:schemaRefs>
    <ds:schemaRef ds:uri="http://purl.org/dc/terms/"/>
    <ds:schemaRef ds:uri="8cddfe7a-d0da-4083-8e3b-032210790ca8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http://schemas.microsoft.com/office/infopath/2007/PartnerControls"/>
    <ds:schemaRef ds:uri="8c2ec0c0-81b2-4fa4-acd3-c9c977bda964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E2667C60-7069-4737-8424-9F09B5FF70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27457ED-1EB9-4F9C-8D82-43FB6D07F09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Formule</vt:lpstr>
      <vt:lpstr>2026</vt:lpstr>
      <vt:lpstr>Inkomen</vt:lpstr>
      <vt:lpstr>Kinderen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Jan HORSTEN</cp:lastModifiedBy>
  <dcterms:created xsi:type="dcterms:W3CDTF">2010-12-30T16:05:49Z</dcterms:created>
  <dcterms:modified xsi:type="dcterms:W3CDTF">2025-12-10T10:51:39Z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0x0101006EFFA4F4E38C034A9B0F06EF9C2A63BD</vt:lpwstr>
  </property>
  <property fmtid="{D5CDD505-2E9C-101B-9397-08002B2CF9AE}" pid="3" name="Order">
    <vt:r8>90000</vt:r8>
  </property>
  <property fmtid="{D5CDD505-2E9C-101B-9397-08002B2CF9AE}" pid="4" name="MediaServiceImageTags">
    <vt:lpwstr/>
  </property>
</Properties>
</file>